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10" windowHeight="7485" activeTab="0"/>
  </bookViews>
  <sheets>
    <sheet name="Лист1" sheetId="1" r:id="rId1"/>
    <sheet name="Лобуче" sheetId="2" r:id="rId2"/>
    <sheet name="Темсерку" sheetId="3" r:id="rId3"/>
    <sheet name="ЛангшисаРи" sheetId="4" r:id="rId4"/>
    <sheet name="Итоговый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<sst xmlns="http://schemas.openxmlformats.org/spreadsheetml/2006/main" count="184" uniqueCount="88">
  <si>
    <t>место</t>
  </si>
  <si>
    <t>состав команды</t>
  </si>
  <si>
    <t>сп. разряд</t>
  </si>
  <si>
    <t>регион</t>
  </si>
  <si>
    <t>тренер</t>
  </si>
  <si>
    <t>восхождения</t>
  </si>
  <si>
    <t>кат.</t>
  </si>
  <si>
    <t>сложн.</t>
  </si>
  <si>
    <t>КМС</t>
  </si>
  <si>
    <t>МСМК</t>
  </si>
  <si>
    <t>Судья по технике (ВК)</t>
  </si>
  <si>
    <t>Баллы</t>
  </si>
  <si>
    <t>Казахстан</t>
  </si>
  <si>
    <t xml:space="preserve">Чемпионат  мира по альпинизму 2014 г.  </t>
  </si>
  <si>
    <t>Зам. Гл. судьи по виду (1 категория)</t>
  </si>
  <si>
    <t>Кошеленко Ю.В.  (Россия)</t>
  </si>
  <si>
    <t>Судья по технике (НК)</t>
  </si>
  <si>
    <t xml:space="preserve">Главный судья (ВК)    </t>
  </si>
  <si>
    <t>Судья по технике (МК)</t>
  </si>
  <si>
    <t>Фомин М.А.</t>
  </si>
  <si>
    <t>по центральному контрфорсу СЗ стены</t>
  </si>
  <si>
    <t>Гуков А. Б., Лончинский А.С.</t>
  </si>
  <si>
    <t>по центральному контрфорсу ЮЗ стены</t>
  </si>
  <si>
    <t>по правой части Восточной стены</t>
  </si>
  <si>
    <t xml:space="preserve">                     Валиев К.Ш. (Казахстан)</t>
  </si>
  <si>
    <t>Киличенко Ю.В.</t>
  </si>
  <si>
    <t xml:space="preserve">Перевалов М.В. </t>
  </si>
  <si>
    <t>Васенков Ю.В.</t>
  </si>
  <si>
    <t>Побережный П.П.</t>
  </si>
  <si>
    <t>Лавриненко А.В.</t>
  </si>
  <si>
    <t>г. Алматы                                                                                                                                                                                                                   20.11.2014.</t>
  </si>
  <si>
    <t xml:space="preserve"> Класс:  высотный</t>
  </si>
  <si>
    <t>6А           п/п</t>
  </si>
  <si>
    <t xml:space="preserve">МС     КМС                </t>
  </si>
  <si>
    <t>Лончинский А.С.
Гуков А.Б.</t>
  </si>
  <si>
    <t>Россия-1</t>
  </si>
  <si>
    <t>Полежайко В.А.,      Балабанов Н.В.</t>
  </si>
  <si>
    <t>Лангшиса Ри (6427м)</t>
  </si>
  <si>
    <t>Тамсерку (6623м)</t>
  </si>
  <si>
    <t>Лобуче Восточная (6119м)</t>
  </si>
  <si>
    <t>Россия-2</t>
  </si>
  <si>
    <t>5Б        п\п</t>
  </si>
  <si>
    <t>6А        п/п</t>
  </si>
  <si>
    <t>Россия-3</t>
  </si>
  <si>
    <t>Пятницин А.А. Соколов Г.А.</t>
  </si>
  <si>
    <t>Хан-Тенгри (7010м)</t>
  </si>
  <si>
    <t>по ЮЗ склону</t>
  </si>
  <si>
    <t>5А</t>
  </si>
  <si>
    <t>Пивцов В.Т.</t>
  </si>
  <si>
    <t>Софрыгин А.Ю.</t>
  </si>
  <si>
    <t>Жданов В.А.</t>
  </si>
  <si>
    <t>Аубакиров Т.М.</t>
  </si>
  <si>
    <t>Габбасов И.У.</t>
  </si>
  <si>
    <t>Орлов В.В.</t>
  </si>
  <si>
    <t>Победа (до 6200м)                                          по центру Северной стены</t>
  </si>
  <si>
    <t xml:space="preserve">5Б        </t>
  </si>
  <si>
    <t>Исмаила Самани (7495м)</t>
  </si>
  <si>
    <t>по Северному склону с ледника Вальтера</t>
  </si>
  <si>
    <t>Ишутин М.В.</t>
  </si>
  <si>
    <t>Пензов С.К.</t>
  </si>
  <si>
    <t>Лобуче</t>
  </si>
  <si>
    <t>Валиев</t>
  </si>
  <si>
    <t>Ильинский</t>
  </si>
  <si>
    <t>Моисеев</t>
  </si>
  <si>
    <t>Шабанов</t>
  </si>
  <si>
    <t>Кошеленко</t>
  </si>
  <si>
    <t>Митюхин</t>
  </si>
  <si>
    <t>техн. Сложность</t>
  </si>
  <si>
    <t>метеоусловия</t>
  </si>
  <si>
    <t>степень освоенности</t>
  </si>
  <si>
    <t>темп набора высоты</t>
  </si>
  <si>
    <t>Стиль</t>
  </si>
  <si>
    <t>Дополнительные характеристики</t>
  </si>
  <si>
    <t>всего баллов</t>
  </si>
  <si>
    <t>Темсерку</t>
  </si>
  <si>
    <t>ЛангшисаРи</t>
  </si>
  <si>
    <t>Общий итог</t>
  </si>
  <si>
    <t>Украина-2        команда Черкасской областной ФАиС Украины</t>
  </si>
  <si>
    <t xml:space="preserve">Украина-1 сборная команда ФАиС Украины «Одесса»               </t>
  </si>
  <si>
    <t>5,4</t>
  </si>
  <si>
    <t>6,13</t>
  </si>
  <si>
    <t>5,52</t>
  </si>
  <si>
    <t>Ильинский Е.Т. (Казахстан)</t>
  </si>
  <si>
    <t>Моисеев Ю.М. (Казахстан)</t>
  </si>
  <si>
    <t>Шабанов А.В. (Узбекистан)</t>
  </si>
  <si>
    <t>Митюхин Ф.М. (Украина)</t>
  </si>
  <si>
    <t>Главный секретарь (ВК)                                                      Скопин А.А. (Казахстан)</t>
  </si>
  <si>
    <r>
      <t xml:space="preserve">Примечание: </t>
    </r>
    <r>
      <rPr>
        <i/>
        <sz val="11"/>
        <color indexed="8"/>
        <rFont val="Times New Roman"/>
        <family val="1"/>
      </rPr>
      <t>4-6 места не присуждались ввиду отсутствия полноты данных в предоставленных отчетах.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</si>
</sst>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43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6" fontId="5" fillId="0" borderId="14" xfId="0" applyNumberFormat="1" applyFont="1" applyFill="1" applyBorder="1" applyAlignment="1">
      <alignment horizontal="center" vertical="center"/>
    </xf>
    <xf numFmtId="6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/>
    </xf>
    <xf numFmtId="0" fontId="0" fillId="0" borderId="17" xfId="0" applyFill="1" applyBorder="1" applyAlignment="1">
      <alignment wrapText="1"/>
    </xf>
    <xf numFmtId="2" fontId="0" fillId="0" borderId="0" xfId="0" applyNumberFormat="1" applyAlignment="1">
      <alignment/>
    </xf>
    <xf numFmtId="6" fontId="5" fillId="0" borderId="18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9" sqref="B9:B12"/>
    </sheetView>
  </sheetViews>
  <sheetFormatPr defaultColWidth="9.140625" defaultRowHeight="15"/>
  <cols>
    <col min="1" max="1" width="7.28125" style="37" customWidth="1"/>
    <col min="2" max="2" width="22.140625" style="20" customWidth="1"/>
    <col min="3" max="3" width="29.421875" style="20" customWidth="1"/>
    <col min="4" max="4" width="11.28125" style="20" customWidth="1"/>
    <col min="5" max="5" width="23.28125" style="20" customWidth="1"/>
    <col min="6" max="6" width="41.140625" style="20" customWidth="1"/>
    <col min="7" max="7" width="8.28125" style="20" customWidth="1"/>
    <col min="8" max="8" width="9.140625" style="20" customWidth="1"/>
    <col min="9" max="16384" width="9.140625" style="20" customWidth="1"/>
  </cols>
  <sheetData>
    <row r="1" spans="1:8" ht="18.75">
      <c r="A1" s="63" t="s">
        <v>13</v>
      </c>
      <c r="B1" s="63"/>
      <c r="C1" s="63"/>
      <c r="D1" s="63"/>
      <c r="E1" s="63"/>
      <c r="F1" s="63"/>
      <c r="G1" s="63"/>
      <c r="H1" s="63"/>
    </row>
    <row r="2" spans="1:8" ht="18" customHeight="1">
      <c r="A2" s="81" t="s">
        <v>31</v>
      </c>
      <c r="B2" s="81"/>
      <c r="C2" s="81"/>
      <c r="D2" s="81"/>
      <c r="E2" s="81"/>
      <c r="F2" s="81"/>
      <c r="G2" s="81"/>
      <c r="H2" s="81"/>
    </row>
    <row r="3" spans="1:8" ht="18" customHeight="1">
      <c r="A3" s="82" t="s">
        <v>30</v>
      </c>
      <c r="B3" s="82"/>
      <c r="C3" s="82"/>
      <c r="D3" s="82"/>
      <c r="E3" s="82"/>
      <c r="F3" s="82"/>
      <c r="G3" s="82"/>
      <c r="H3" s="82"/>
    </row>
    <row r="4" spans="1:8" ht="15.75" customHeight="1">
      <c r="A4" s="71" t="s">
        <v>0</v>
      </c>
      <c r="B4" s="71" t="s">
        <v>3</v>
      </c>
      <c r="C4" s="71" t="s">
        <v>1</v>
      </c>
      <c r="D4" s="61" t="s">
        <v>2</v>
      </c>
      <c r="E4" s="71" t="s">
        <v>4</v>
      </c>
      <c r="F4" s="73" t="s">
        <v>5</v>
      </c>
      <c r="G4" s="18" t="s">
        <v>6</v>
      </c>
      <c r="H4" s="86" t="s">
        <v>11</v>
      </c>
    </row>
    <row r="5" spans="1:8" ht="15.75">
      <c r="A5" s="72"/>
      <c r="B5" s="72"/>
      <c r="C5" s="72"/>
      <c r="D5" s="62"/>
      <c r="E5" s="72"/>
      <c r="F5" s="74"/>
      <c r="G5" s="19" t="s">
        <v>7</v>
      </c>
      <c r="H5" s="87"/>
    </row>
    <row r="6" spans="1:8" ht="15.75">
      <c r="A6" s="67">
        <v>1</v>
      </c>
      <c r="B6" s="69" t="s">
        <v>35</v>
      </c>
      <c r="C6" s="95" t="s">
        <v>34</v>
      </c>
      <c r="D6" s="69" t="s">
        <v>33</v>
      </c>
      <c r="E6" s="69" t="s">
        <v>21</v>
      </c>
      <c r="F6" s="40" t="s">
        <v>38</v>
      </c>
      <c r="G6" s="79" t="s">
        <v>32</v>
      </c>
      <c r="H6" s="64" t="s">
        <v>80</v>
      </c>
    </row>
    <row r="7" spans="1:8" ht="15.75">
      <c r="A7" s="78"/>
      <c r="B7" s="70"/>
      <c r="C7" s="96"/>
      <c r="D7" s="70"/>
      <c r="E7" s="70"/>
      <c r="F7" s="41" t="s">
        <v>22</v>
      </c>
      <c r="G7" s="93"/>
      <c r="H7" s="65"/>
    </row>
    <row r="8" spans="1:8" ht="15.75">
      <c r="A8" s="78"/>
      <c r="B8" s="70"/>
      <c r="C8" s="97"/>
      <c r="D8" s="8"/>
      <c r="E8" s="77"/>
      <c r="F8" s="38"/>
      <c r="G8" s="93"/>
      <c r="H8" s="65"/>
    </row>
    <row r="9" spans="1:8" ht="15.75">
      <c r="A9" s="67">
        <v>2</v>
      </c>
      <c r="B9" s="69" t="s">
        <v>78</v>
      </c>
      <c r="C9" s="2" t="s">
        <v>25</v>
      </c>
      <c r="D9" s="6" t="s">
        <v>8</v>
      </c>
      <c r="E9" s="100" t="s">
        <v>29</v>
      </c>
      <c r="F9" s="44"/>
      <c r="G9" s="98" t="s">
        <v>42</v>
      </c>
      <c r="H9" s="64" t="s">
        <v>81</v>
      </c>
    </row>
    <row r="10" spans="1:8" ht="15.75">
      <c r="A10" s="78"/>
      <c r="B10" s="70"/>
      <c r="C10" s="1" t="s">
        <v>26</v>
      </c>
      <c r="D10" s="9" t="s">
        <v>9</v>
      </c>
      <c r="E10" s="101"/>
      <c r="F10" s="43" t="s">
        <v>39</v>
      </c>
      <c r="G10" s="99"/>
      <c r="H10" s="65"/>
    </row>
    <row r="11" spans="1:8" ht="15.75">
      <c r="A11" s="78"/>
      <c r="B11" s="70"/>
      <c r="C11" s="1" t="s">
        <v>27</v>
      </c>
      <c r="D11" s="9">
        <v>1</v>
      </c>
      <c r="E11" s="101"/>
      <c r="F11" s="42" t="s">
        <v>23</v>
      </c>
      <c r="G11" s="99"/>
      <c r="H11" s="65"/>
    </row>
    <row r="12" spans="1:8" ht="15.75">
      <c r="A12" s="78"/>
      <c r="B12" s="70"/>
      <c r="C12" s="1" t="s">
        <v>28</v>
      </c>
      <c r="D12" s="9">
        <v>1</v>
      </c>
      <c r="E12" s="101"/>
      <c r="F12" s="42"/>
      <c r="G12" s="99"/>
      <c r="H12" s="65"/>
    </row>
    <row r="13" spans="1:8" ht="18" customHeight="1">
      <c r="A13" s="67">
        <v>3</v>
      </c>
      <c r="B13" s="79" t="s">
        <v>77</v>
      </c>
      <c r="C13" s="57" t="s">
        <v>19</v>
      </c>
      <c r="D13" s="10" t="s">
        <v>8</v>
      </c>
      <c r="E13" s="88"/>
      <c r="F13" s="58" t="s">
        <v>37</v>
      </c>
      <c r="G13" s="79" t="s">
        <v>41</v>
      </c>
      <c r="H13" s="84" t="s">
        <v>79</v>
      </c>
    </row>
    <row r="14" spans="1:8" ht="44.25" customHeight="1">
      <c r="A14" s="68"/>
      <c r="B14" s="80"/>
      <c r="C14" s="59" t="s">
        <v>36</v>
      </c>
      <c r="D14" s="7">
        <v>1</v>
      </c>
      <c r="E14" s="89"/>
      <c r="F14" s="60" t="s">
        <v>20</v>
      </c>
      <c r="G14" s="80"/>
      <c r="H14" s="85"/>
    </row>
    <row r="15" spans="1:8" ht="21" customHeight="1">
      <c r="A15" s="67"/>
      <c r="B15" s="79" t="s">
        <v>40</v>
      </c>
      <c r="C15" s="16" t="s">
        <v>59</v>
      </c>
      <c r="D15" s="10" t="s">
        <v>9</v>
      </c>
      <c r="E15" s="69" t="s">
        <v>58</v>
      </c>
      <c r="F15" s="50" t="s">
        <v>56</v>
      </c>
      <c r="G15" s="79" t="s">
        <v>47</v>
      </c>
      <c r="H15" s="84"/>
    </row>
    <row r="16" spans="1:8" ht="20.25" customHeight="1">
      <c r="A16" s="68"/>
      <c r="B16" s="80"/>
      <c r="C16" s="17"/>
      <c r="D16" s="7"/>
      <c r="E16" s="77"/>
      <c r="F16" s="17" t="s">
        <v>57</v>
      </c>
      <c r="G16" s="80"/>
      <c r="H16" s="85"/>
    </row>
    <row r="17" spans="1:8" ht="21" customHeight="1">
      <c r="A17" s="67"/>
      <c r="B17" s="75" t="s">
        <v>43</v>
      </c>
      <c r="C17" s="5"/>
      <c r="D17" s="10"/>
      <c r="E17" s="69" t="s">
        <v>44</v>
      </c>
      <c r="F17" s="45" t="s">
        <v>45</v>
      </c>
      <c r="G17" s="79" t="s">
        <v>47</v>
      </c>
      <c r="H17" s="84"/>
    </row>
    <row r="18" spans="1:8" ht="21" customHeight="1">
      <c r="A18" s="68"/>
      <c r="B18" s="76"/>
      <c r="C18" s="49"/>
      <c r="D18" s="7"/>
      <c r="E18" s="77"/>
      <c r="F18" s="39" t="s">
        <v>46</v>
      </c>
      <c r="G18" s="80"/>
      <c r="H18" s="85"/>
    </row>
    <row r="19" spans="1:8" ht="15.75">
      <c r="A19" s="67"/>
      <c r="B19" s="90" t="s">
        <v>12</v>
      </c>
      <c r="C19" s="2" t="s">
        <v>48</v>
      </c>
      <c r="D19" s="47" t="s">
        <v>9</v>
      </c>
      <c r="E19" s="69" t="s">
        <v>48</v>
      </c>
      <c r="F19" s="88" t="s">
        <v>54</v>
      </c>
      <c r="G19" s="79" t="s">
        <v>55</v>
      </c>
      <c r="H19" s="64"/>
    </row>
    <row r="20" spans="1:8" ht="15.75">
      <c r="A20" s="78"/>
      <c r="B20" s="91"/>
      <c r="C20" s="3" t="s">
        <v>49</v>
      </c>
      <c r="D20" s="48" t="s">
        <v>8</v>
      </c>
      <c r="E20" s="70"/>
      <c r="F20" s="94"/>
      <c r="G20" s="93"/>
      <c r="H20" s="65"/>
    </row>
    <row r="21" spans="1:8" ht="15.75">
      <c r="A21" s="78"/>
      <c r="B21" s="91"/>
      <c r="C21" s="3" t="s">
        <v>50</v>
      </c>
      <c r="D21" s="48" t="s">
        <v>8</v>
      </c>
      <c r="E21" s="70"/>
      <c r="F21" s="94"/>
      <c r="G21" s="93"/>
      <c r="H21" s="65"/>
    </row>
    <row r="22" spans="1:8" ht="15.75">
      <c r="A22" s="78"/>
      <c r="B22" s="91"/>
      <c r="C22" s="3" t="s">
        <v>52</v>
      </c>
      <c r="D22" s="48" t="s">
        <v>8</v>
      </c>
      <c r="E22" s="70"/>
      <c r="F22" s="94"/>
      <c r="G22" s="93"/>
      <c r="H22" s="65"/>
    </row>
    <row r="23" spans="1:8" ht="15.75">
      <c r="A23" s="78"/>
      <c r="B23" s="91"/>
      <c r="C23" s="46" t="s">
        <v>53</v>
      </c>
      <c r="D23" s="48" t="s">
        <v>8</v>
      </c>
      <c r="E23" s="70"/>
      <c r="F23" s="94"/>
      <c r="G23" s="93"/>
      <c r="H23" s="65"/>
    </row>
    <row r="24" spans="1:8" ht="15.75">
      <c r="A24" s="68"/>
      <c r="B24" s="92"/>
      <c r="C24" s="4" t="s">
        <v>51</v>
      </c>
      <c r="D24" s="56">
        <v>1</v>
      </c>
      <c r="E24" s="77"/>
      <c r="F24" s="89"/>
      <c r="G24" s="80"/>
      <c r="H24" s="66"/>
    </row>
    <row r="25" spans="1:8" ht="24" customHeight="1">
      <c r="A25" s="105" t="s">
        <v>87</v>
      </c>
      <c r="B25" s="22"/>
      <c r="C25" s="23"/>
      <c r="D25" s="24"/>
      <c r="E25" s="25"/>
      <c r="F25" s="23"/>
      <c r="G25" s="26"/>
      <c r="H25" s="27"/>
    </row>
    <row r="26" spans="1:5" s="11" customFormat="1" ht="15.75">
      <c r="A26" s="11" t="s">
        <v>17</v>
      </c>
      <c r="C26" s="83" t="s">
        <v>24</v>
      </c>
      <c r="D26" s="83"/>
      <c r="E26" s="11" t="s">
        <v>86</v>
      </c>
    </row>
    <row r="27" spans="1:8" s="11" customFormat="1" ht="15.75">
      <c r="A27" s="28"/>
      <c r="C27" s="29"/>
      <c r="F27" s="29"/>
      <c r="G27" s="30"/>
      <c r="H27" s="27"/>
    </row>
    <row r="28" spans="1:8" s="11" customFormat="1" ht="19.5" customHeight="1">
      <c r="A28" s="11" t="s">
        <v>14</v>
      </c>
      <c r="C28" s="29"/>
      <c r="E28" s="11" t="s">
        <v>82</v>
      </c>
      <c r="G28" s="30"/>
      <c r="H28" s="27"/>
    </row>
    <row r="29" spans="1:8" s="11" customFormat="1" ht="19.5" customHeight="1">
      <c r="A29" s="12" t="s">
        <v>10</v>
      </c>
      <c r="E29" s="13" t="s">
        <v>83</v>
      </c>
      <c r="G29" s="31"/>
      <c r="H29" s="32"/>
    </row>
    <row r="30" spans="1:8" s="11" customFormat="1" ht="19.5" customHeight="1">
      <c r="A30" s="12" t="s">
        <v>16</v>
      </c>
      <c r="E30" s="14" t="s">
        <v>84</v>
      </c>
      <c r="G30" s="31"/>
      <c r="H30" s="32"/>
    </row>
    <row r="31" spans="1:8" s="11" customFormat="1" ht="19.5" customHeight="1">
      <c r="A31" s="12" t="s">
        <v>18</v>
      </c>
      <c r="E31" s="14" t="s">
        <v>85</v>
      </c>
      <c r="G31" s="31"/>
      <c r="H31" s="32"/>
    </row>
    <row r="32" spans="1:8" s="11" customFormat="1" ht="19.5" customHeight="1">
      <c r="A32" s="12" t="s">
        <v>10</v>
      </c>
      <c r="B32" s="22"/>
      <c r="E32" s="11" t="s">
        <v>15</v>
      </c>
      <c r="F32" s="15"/>
      <c r="G32" s="31"/>
      <c r="H32" s="32"/>
    </row>
    <row r="33" spans="1:8" ht="15.75">
      <c r="A33" s="33"/>
      <c r="B33" s="22"/>
      <c r="C33" s="34"/>
      <c r="D33" s="24"/>
      <c r="E33" s="25"/>
      <c r="F33" s="34"/>
      <c r="G33" s="35"/>
      <c r="H33" s="32"/>
    </row>
    <row r="34" spans="1:8" s="21" customFormat="1" ht="15.75">
      <c r="A34" s="33"/>
      <c r="B34" s="22"/>
      <c r="C34" s="36"/>
      <c r="D34" s="24"/>
      <c r="E34" s="25"/>
      <c r="F34" s="36"/>
      <c r="G34" s="35"/>
      <c r="H34" s="32"/>
    </row>
  </sheetData>
  <sheetProtection/>
  <mergeCells count="44">
    <mergeCell ref="G9:G12"/>
    <mergeCell ref="E9:E12"/>
    <mergeCell ref="E17:E18"/>
    <mergeCell ref="D6:D7"/>
    <mergeCell ref="B19:B24"/>
    <mergeCell ref="A6:A8"/>
    <mergeCell ref="E6:E8"/>
    <mergeCell ref="G6:G8"/>
    <mergeCell ref="H6:H8"/>
    <mergeCell ref="A9:A12"/>
    <mergeCell ref="F19:F24"/>
    <mergeCell ref="G19:G24"/>
    <mergeCell ref="C6:C8"/>
    <mergeCell ref="G17:G18"/>
    <mergeCell ref="C26:D26"/>
    <mergeCell ref="B15:B16"/>
    <mergeCell ref="E15:E16"/>
    <mergeCell ref="G15:G16"/>
    <mergeCell ref="H15:H16"/>
    <mergeCell ref="H4:H5"/>
    <mergeCell ref="B13:B14"/>
    <mergeCell ref="E13:E14"/>
    <mergeCell ref="H13:H14"/>
    <mergeCell ref="B6:B8"/>
    <mergeCell ref="A19:A24"/>
    <mergeCell ref="G13:G14"/>
    <mergeCell ref="A2:H2"/>
    <mergeCell ref="A3:H3"/>
    <mergeCell ref="A15:A16"/>
    <mergeCell ref="B4:B5"/>
    <mergeCell ref="C4:C5"/>
    <mergeCell ref="E4:E5"/>
    <mergeCell ref="H17:H18"/>
    <mergeCell ref="A17:A18"/>
    <mergeCell ref="D4:D5"/>
    <mergeCell ref="A1:H1"/>
    <mergeCell ref="H19:H24"/>
    <mergeCell ref="A13:A14"/>
    <mergeCell ref="H9:H12"/>
    <mergeCell ref="B9:B12"/>
    <mergeCell ref="A4:A5"/>
    <mergeCell ref="F4:F5"/>
    <mergeCell ref="B17:B18"/>
    <mergeCell ref="E19:E24"/>
  </mergeCells>
  <printOptions horizontalCentered="1"/>
  <pageMargins left="0.3937007874015748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4" sqref="H4:H9"/>
    </sheetView>
  </sheetViews>
  <sheetFormatPr defaultColWidth="9.140625" defaultRowHeight="15"/>
  <cols>
    <col min="1" max="1" width="12.57421875" style="0" customWidth="1"/>
    <col min="2" max="2" width="12.7109375" style="0" customWidth="1"/>
    <col min="3" max="3" width="14.421875" style="0" customWidth="1"/>
    <col min="4" max="4" width="13.140625" style="0" customWidth="1"/>
    <col min="5" max="5" width="12.421875" style="0" customWidth="1"/>
    <col min="7" max="7" width="17.7109375" style="0" customWidth="1"/>
  </cols>
  <sheetData>
    <row r="2" spans="1:7" ht="15">
      <c r="A2" s="102" t="s">
        <v>60</v>
      </c>
      <c r="B2" s="103"/>
      <c r="C2" s="103"/>
      <c r="D2" s="103"/>
      <c r="E2" s="103"/>
      <c r="F2" s="103"/>
      <c r="G2" s="104"/>
    </row>
    <row r="3" spans="1:8" ht="33" customHeight="1">
      <c r="A3" s="51"/>
      <c r="B3" s="52" t="s">
        <v>67</v>
      </c>
      <c r="C3" s="51" t="s">
        <v>68</v>
      </c>
      <c r="D3" s="52" t="s">
        <v>69</v>
      </c>
      <c r="E3" s="52" t="s">
        <v>70</v>
      </c>
      <c r="F3" s="52" t="s">
        <v>71</v>
      </c>
      <c r="G3" s="52" t="s">
        <v>72</v>
      </c>
      <c r="H3" s="54" t="s">
        <v>73</v>
      </c>
    </row>
    <row r="4" spans="1:8" ht="15">
      <c r="A4" s="51" t="s">
        <v>61</v>
      </c>
      <c r="B4" s="53">
        <v>3.5</v>
      </c>
      <c r="C4" s="53">
        <v>0</v>
      </c>
      <c r="D4" s="53">
        <v>0.4</v>
      </c>
      <c r="E4" s="53">
        <v>0.2</v>
      </c>
      <c r="F4" s="53">
        <v>0.5</v>
      </c>
      <c r="G4" s="53">
        <v>0</v>
      </c>
      <c r="H4" s="53">
        <f aca="true" t="shared" si="0" ref="H4:H9">SUM(B4:G4)</f>
        <v>4.6</v>
      </c>
    </row>
    <row r="5" spans="1:8" ht="15">
      <c r="A5" s="51" t="s">
        <v>62</v>
      </c>
      <c r="B5" s="53">
        <v>4</v>
      </c>
      <c r="C5" s="53">
        <v>0.2</v>
      </c>
      <c r="D5" s="53">
        <v>0.6</v>
      </c>
      <c r="E5" s="53">
        <v>0.5</v>
      </c>
      <c r="F5" s="53">
        <v>1</v>
      </c>
      <c r="G5" s="53">
        <v>0</v>
      </c>
      <c r="H5" s="53">
        <f t="shared" si="0"/>
        <v>6.3</v>
      </c>
    </row>
    <row r="6" spans="1:8" ht="15">
      <c r="A6" s="51" t="s">
        <v>63</v>
      </c>
      <c r="B6" s="53">
        <v>4</v>
      </c>
      <c r="C6" s="53">
        <v>0.1</v>
      </c>
      <c r="D6" s="53">
        <v>0.4</v>
      </c>
      <c r="E6" s="53">
        <v>0.3</v>
      </c>
      <c r="F6" s="53">
        <v>0.5</v>
      </c>
      <c r="G6" s="53">
        <v>0.1</v>
      </c>
      <c r="H6" s="53">
        <f t="shared" si="0"/>
        <v>5.3999999999999995</v>
      </c>
    </row>
    <row r="7" spans="1:8" ht="15">
      <c r="A7" s="51" t="s">
        <v>64</v>
      </c>
      <c r="B7" s="53">
        <v>3.9</v>
      </c>
      <c r="C7" s="53">
        <v>0.2</v>
      </c>
      <c r="D7" s="53">
        <v>0.5</v>
      </c>
      <c r="E7" s="53">
        <v>0.5</v>
      </c>
      <c r="F7" s="53">
        <v>1</v>
      </c>
      <c r="G7" s="53">
        <v>0.1</v>
      </c>
      <c r="H7" s="53">
        <f t="shared" si="0"/>
        <v>6.199999999999999</v>
      </c>
    </row>
    <row r="8" spans="1:8" ht="15">
      <c r="A8" s="51" t="s">
        <v>65</v>
      </c>
      <c r="B8" s="53">
        <v>3.7</v>
      </c>
      <c r="C8" s="53">
        <v>0.2</v>
      </c>
      <c r="D8" s="53">
        <v>0.5</v>
      </c>
      <c r="E8" s="53">
        <v>0.4</v>
      </c>
      <c r="F8" s="53">
        <v>0.7</v>
      </c>
      <c r="G8" s="53">
        <v>0.1</v>
      </c>
      <c r="H8" s="53">
        <f t="shared" si="0"/>
        <v>5.6000000000000005</v>
      </c>
    </row>
    <row r="9" spans="1:8" ht="15">
      <c r="A9" s="51" t="s">
        <v>66</v>
      </c>
      <c r="B9" s="53">
        <v>3.5</v>
      </c>
      <c r="C9" s="53">
        <v>0</v>
      </c>
      <c r="D9" s="53">
        <v>0.4</v>
      </c>
      <c r="E9" s="53">
        <v>0.2</v>
      </c>
      <c r="F9" s="53">
        <v>0.8</v>
      </c>
      <c r="G9" s="53">
        <v>0</v>
      </c>
      <c r="H9" s="53">
        <f t="shared" si="0"/>
        <v>4.8999999999999995</v>
      </c>
    </row>
    <row r="10" spans="8:9" ht="15">
      <c r="H10" s="55">
        <f>SUM(H4:H9)</f>
        <v>33</v>
      </c>
      <c r="I10">
        <f>H10/6</f>
        <v>5.5</v>
      </c>
    </row>
    <row r="13" spans="1:7" ht="15">
      <c r="A13" s="102" t="s">
        <v>60</v>
      </c>
      <c r="B13" s="103"/>
      <c r="C13" s="103"/>
      <c r="D13" s="103"/>
      <c r="E13" s="103"/>
      <c r="F13" s="103"/>
      <c r="G13" s="104"/>
    </row>
    <row r="14" spans="1:8" ht="45">
      <c r="A14" s="51"/>
      <c r="B14" s="52" t="s">
        <v>67</v>
      </c>
      <c r="C14" s="51" t="s">
        <v>68</v>
      </c>
      <c r="D14" s="52" t="s">
        <v>69</v>
      </c>
      <c r="E14" s="52" t="s">
        <v>70</v>
      </c>
      <c r="F14" s="52" t="s">
        <v>71</v>
      </c>
      <c r="G14" s="52" t="s">
        <v>72</v>
      </c>
      <c r="H14" s="54" t="s">
        <v>73</v>
      </c>
    </row>
    <row r="15" spans="1:8" ht="15">
      <c r="A15" s="51" t="s">
        <v>61</v>
      </c>
      <c r="B15" s="53"/>
      <c r="C15" s="53"/>
      <c r="D15" s="53"/>
      <c r="E15" s="53"/>
      <c r="F15" s="53"/>
      <c r="G15" s="53"/>
      <c r="H15" s="53">
        <f aca="true" t="shared" si="1" ref="H15:H20">SUM(B15:G15)</f>
        <v>0</v>
      </c>
    </row>
    <row r="16" spans="1:8" ht="15">
      <c r="A16" s="51" t="s">
        <v>62</v>
      </c>
      <c r="B16" s="53"/>
      <c r="C16" s="53"/>
      <c r="D16" s="53"/>
      <c r="E16" s="53"/>
      <c r="F16" s="53"/>
      <c r="G16" s="53">
        <v>0</v>
      </c>
      <c r="H16" s="53">
        <f t="shared" si="1"/>
        <v>0</v>
      </c>
    </row>
    <row r="17" spans="1:8" ht="15">
      <c r="A17" s="51" t="s">
        <v>63</v>
      </c>
      <c r="B17" s="53">
        <v>4</v>
      </c>
      <c r="C17" s="53">
        <v>0.1</v>
      </c>
      <c r="D17" s="53">
        <v>0.4</v>
      </c>
      <c r="E17" s="53">
        <v>0.3</v>
      </c>
      <c r="F17" s="53">
        <v>0.5</v>
      </c>
      <c r="G17" s="53"/>
      <c r="H17" s="53">
        <f t="shared" si="1"/>
        <v>5.3</v>
      </c>
    </row>
    <row r="18" spans="1:8" ht="15">
      <c r="A18" s="51" t="s">
        <v>64</v>
      </c>
      <c r="B18" s="53">
        <v>3.9</v>
      </c>
      <c r="C18" s="53">
        <v>0.2</v>
      </c>
      <c r="D18" s="53">
        <v>0.5</v>
      </c>
      <c r="E18" s="53">
        <v>0.5</v>
      </c>
      <c r="F18" s="53">
        <v>1</v>
      </c>
      <c r="G18" s="53">
        <v>0.1</v>
      </c>
      <c r="H18" s="53">
        <f t="shared" si="1"/>
        <v>6.199999999999999</v>
      </c>
    </row>
    <row r="19" spans="1:8" ht="15">
      <c r="A19" s="51" t="s">
        <v>65</v>
      </c>
      <c r="B19" s="53">
        <v>3.7</v>
      </c>
      <c r="C19" s="53">
        <v>0.2</v>
      </c>
      <c r="D19" s="53">
        <v>0.5</v>
      </c>
      <c r="E19" s="53">
        <v>0.4</v>
      </c>
      <c r="F19" s="53">
        <v>0.7</v>
      </c>
      <c r="G19" s="53">
        <v>0.1</v>
      </c>
      <c r="H19" s="53">
        <f t="shared" si="1"/>
        <v>5.6000000000000005</v>
      </c>
    </row>
    <row r="20" spans="1:8" ht="15">
      <c r="A20" s="51" t="s">
        <v>66</v>
      </c>
      <c r="B20" s="53">
        <v>3.5</v>
      </c>
      <c r="C20" s="53">
        <v>0</v>
      </c>
      <c r="D20" s="53">
        <v>0.4</v>
      </c>
      <c r="E20" s="53">
        <v>0.2</v>
      </c>
      <c r="F20" s="53">
        <v>0.8</v>
      </c>
      <c r="G20" s="53">
        <v>0</v>
      </c>
      <c r="H20" s="53">
        <f t="shared" si="1"/>
        <v>4.8999999999999995</v>
      </c>
    </row>
    <row r="21" spans="2:9" ht="15">
      <c r="B21" s="55">
        <f aca="true" t="shared" si="2" ref="B21:G21">SUM(B17:B20)</f>
        <v>15.100000000000001</v>
      </c>
      <c r="C21" s="55">
        <f t="shared" si="2"/>
        <v>0.5</v>
      </c>
      <c r="D21" s="55">
        <f t="shared" si="2"/>
        <v>1.7999999999999998</v>
      </c>
      <c r="E21" s="55">
        <f t="shared" si="2"/>
        <v>1.4000000000000001</v>
      </c>
      <c r="F21" s="55">
        <f t="shared" si="2"/>
        <v>3</v>
      </c>
      <c r="G21" s="55">
        <f t="shared" si="2"/>
        <v>0.2</v>
      </c>
      <c r="H21" s="55">
        <f>B21+C21+D21+E21+F21+G21</f>
        <v>22</v>
      </c>
      <c r="I21" s="55">
        <f>H21/4</f>
        <v>5.5</v>
      </c>
    </row>
  </sheetData>
  <sheetProtection/>
  <mergeCells count="2">
    <mergeCell ref="A2:G2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4" sqref="H4:H9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3.57421875" style="0" customWidth="1"/>
    <col min="4" max="4" width="12.57421875" style="0" customWidth="1"/>
  </cols>
  <sheetData>
    <row r="2" spans="1:7" ht="15">
      <c r="A2" s="102" t="s">
        <v>74</v>
      </c>
      <c r="B2" s="103"/>
      <c r="C2" s="103"/>
      <c r="D2" s="103"/>
      <c r="E2" s="103"/>
      <c r="F2" s="103"/>
      <c r="G2" s="104"/>
    </row>
    <row r="3" spans="1:8" ht="75">
      <c r="A3" s="51"/>
      <c r="B3" s="52" t="s">
        <v>67</v>
      </c>
      <c r="C3" s="51" t="s">
        <v>68</v>
      </c>
      <c r="D3" s="52" t="s">
        <v>69</v>
      </c>
      <c r="E3" s="52" t="s">
        <v>70</v>
      </c>
      <c r="F3" s="52" t="s">
        <v>71</v>
      </c>
      <c r="G3" s="52" t="s">
        <v>72</v>
      </c>
      <c r="H3" s="54" t="s">
        <v>73</v>
      </c>
    </row>
    <row r="4" spans="1:8" ht="15">
      <c r="A4" s="51" t="s">
        <v>61</v>
      </c>
      <c r="B4" s="53">
        <v>4</v>
      </c>
      <c r="C4" s="53">
        <v>0.4</v>
      </c>
      <c r="D4" s="53">
        <v>0.6</v>
      </c>
      <c r="E4" s="53">
        <v>0.5</v>
      </c>
      <c r="F4" s="53">
        <v>1.5</v>
      </c>
      <c r="G4" s="53">
        <v>0.1</v>
      </c>
      <c r="H4" s="53">
        <f aca="true" t="shared" si="0" ref="H4:H9">SUM(B4:G4)</f>
        <v>7.1</v>
      </c>
    </row>
    <row r="5" spans="1:8" ht="15">
      <c r="A5" s="51" t="s">
        <v>62</v>
      </c>
      <c r="B5" s="53">
        <v>3.5</v>
      </c>
      <c r="C5" s="53">
        <v>0.4</v>
      </c>
      <c r="D5" s="53">
        <v>0.4</v>
      </c>
      <c r="E5" s="53">
        <v>0.2</v>
      </c>
      <c r="F5" s="53">
        <v>1.5</v>
      </c>
      <c r="G5" s="53">
        <v>0</v>
      </c>
      <c r="H5" s="53">
        <f t="shared" si="0"/>
        <v>6</v>
      </c>
    </row>
    <row r="6" spans="1:8" ht="15">
      <c r="A6" s="51" t="s">
        <v>63</v>
      </c>
      <c r="B6" s="53">
        <v>3.5</v>
      </c>
      <c r="C6" s="53">
        <v>0.3</v>
      </c>
      <c r="D6" s="53">
        <v>0.5</v>
      </c>
      <c r="E6" s="53">
        <v>0.3</v>
      </c>
      <c r="F6" s="53">
        <v>1</v>
      </c>
      <c r="G6" s="53"/>
      <c r="H6" s="53">
        <f t="shared" si="0"/>
        <v>5.6</v>
      </c>
    </row>
    <row r="7" spans="1:8" ht="15">
      <c r="A7" s="51" t="s">
        <v>64</v>
      </c>
      <c r="B7" s="53">
        <v>3.7</v>
      </c>
      <c r="C7" s="53">
        <v>0.3</v>
      </c>
      <c r="D7" s="53">
        <v>0.4</v>
      </c>
      <c r="E7" s="53">
        <v>0.3</v>
      </c>
      <c r="F7" s="53">
        <v>1</v>
      </c>
      <c r="G7" s="53"/>
      <c r="H7" s="53">
        <f t="shared" si="0"/>
        <v>5.7</v>
      </c>
    </row>
    <row r="8" spans="1:8" ht="15">
      <c r="A8" s="51" t="s">
        <v>65</v>
      </c>
      <c r="B8" s="53">
        <v>3.5</v>
      </c>
      <c r="C8" s="53">
        <v>0.3</v>
      </c>
      <c r="D8" s="53">
        <v>0.6</v>
      </c>
      <c r="E8" s="53">
        <v>0.45</v>
      </c>
      <c r="F8" s="53">
        <v>1.2</v>
      </c>
      <c r="G8" s="53">
        <v>0.1</v>
      </c>
      <c r="H8" s="53">
        <f t="shared" si="0"/>
        <v>6.1499999999999995</v>
      </c>
    </row>
    <row r="9" spans="1:8" ht="15">
      <c r="A9" s="51" t="s">
        <v>66</v>
      </c>
      <c r="B9" s="53">
        <v>3.8</v>
      </c>
      <c r="C9" s="53">
        <v>0.4</v>
      </c>
      <c r="D9" s="53">
        <v>0.5</v>
      </c>
      <c r="E9" s="53">
        <v>0.4</v>
      </c>
      <c r="F9" s="53">
        <v>1.5</v>
      </c>
      <c r="G9" s="53">
        <v>0.1</v>
      </c>
      <c r="H9" s="53">
        <f t="shared" si="0"/>
        <v>6.7</v>
      </c>
    </row>
    <row r="10" spans="8:9" ht="15">
      <c r="H10" s="55">
        <f>SUM(H4:H9)</f>
        <v>37.25</v>
      </c>
      <c r="I10">
        <f>H10/6</f>
        <v>6.208333333333333</v>
      </c>
    </row>
    <row r="13" spans="1:7" ht="15">
      <c r="A13" s="102" t="s">
        <v>74</v>
      </c>
      <c r="B13" s="103"/>
      <c r="C13" s="103"/>
      <c r="D13" s="103"/>
      <c r="E13" s="103"/>
      <c r="F13" s="103"/>
      <c r="G13" s="104"/>
    </row>
    <row r="14" spans="1:8" ht="75">
      <c r="A14" s="51"/>
      <c r="B14" s="52" t="s">
        <v>67</v>
      </c>
      <c r="C14" s="51" t="s">
        <v>68</v>
      </c>
      <c r="D14" s="52" t="s">
        <v>69</v>
      </c>
      <c r="E14" s="52" t="s">
        <v>70</v>
      </c>
      <c r="F14" s="52" t="s">
        <v>71</v>
      </c>
      <c r="G14" s="52" t="s">
        <v>72</v>
      </c>
      <c r="H14" s="54" t="s">
        <v>73</v>
      </c>
    </row>
    <row r="15" spans="1:8" ht="15">
      <c r="A15" s="51" t="s">
        <v>61</v>
      </c>
      <c r="B15" s="53"/>
      <c r="C15" s="53">
        <v>0.4</v>
      </c>
      <c r="D15" s="53"/>
      <c r="E15" s="53"/>
      <c r="F15" s="53">
        <v>1.5</v>
      </c>
      <c r="G15" s="53"/>
      <c r="H15" s="53">
        <f aca="true" t="shared" si="1" ref="H15:H20">SUM(B15:G15)</f>
        <v>1.9</v>
      </c>
    </row>
    <row r="16" spans="1:8" ht="15">
      <c r="A16" s="51" t="s">
        <v>62</v>
      </c>
      <c r="B16" s="53"/>
      <c r="C16" s="53"/>
      <c r="D16" s="53"/>
      <c r="E16" s="53"/>
      <c r="F16" s="53"/>
      <c r="G16" s="53"/>
      <c r="H16" s="53">
        <f t="shared" si="1"/>
        <v>0</v>
      </c>
    </row>
    <row r="17" spans="1:8" ht="15">
      <c r="A17" s="51" t="s">
        <v>63</v>
      </c>
      <c r="B17" s="53">
        <v>3.5</v>
      </c>
      <c r="C17" s="53"/>
      <c r="D17" s="53">
        <v>0.5</v>
      </c>
      <c r="E17" s="53">
        <v>0.3</v>
      </c>
      <c r="F17" s="53"/>
      <c r="G17" s="53"/>
      <c r="H17" s="53">
        <f t="shared" si="1"/>
        <v>4.3</v>
      </c>
    </row>
    <row r="18" spans="1:8" ht="15">
      <c r="A18" s="51" t="s">
        <v>64</v>
      </c>
      <c r="B18" s="53">
        <v>3.7</v>
      </c>
      <c r="C18" s="53">
        <v>0.3</v>
      </c>
      <c r="D18" s="53">
        <v>0.4</v>
      </c>
      <c r="E18" s="53">
        <v>0.3</v>
      </c>
      <c r="F18" s="53">
        <v>1</v>
      </c>
      <c r="G18" s="53"/>
      <c r="H18" s="53">
        <f t="shared" si="1"/>
        <v>5.7</v>
      </c>
    </row>
    <row r="19" spans="1:8" ht="15">
      <c r="A19" s="51" t="s">
        <v>65</v>
      </c>
      <c r="B19" s="53">
        <v>3.5</v>
      </c>
      <c r="C19" s="53">
        <v>0.3</v>
      </c>
      <c r="D19" s="53">
        <v>0.6</v>
      </c>
      <c r="E19" s="53">
        <v>0.45</v>
      </c>
      <c r="F19" s="53">
        <v>1.2</v>
      </c>
      <c r="G19" s="53">
        <v>0.1</v>
      </c>
      <c r="H19" s="53">
        <f t="shared" si="1"/>
        <v>6.1499999999999995</v>
      </c>
    </row>
    <row r="20" spans="1:8" ht="15">
      <c r="A20" s="51" t="s">
        <v>66</v>
      </c>
      <c r="B20" s="53">
        <v>3.8</v>
      </c>
      <c r="C20" s="53">
        <v>0.4</v>
      </c>
      <c r="D20" s="53">
        <v>0.5</v>
      </c>
      <c r="E20" s="53">
        <v>0.4</v>
      </c>
      <c r="F20" s="53">
        <v>1.5</v>
      </c>
      <c r="G20" s="53">
        <v>0.1</v>
      </c>
      <c r="H20" s="53">
        <f t="shared" si="1"/>
        <v>6.7</v>
      </c>
    </row>
    <row r="21" spans="2:9" ht="15">
      <c r="B21" s="55">
        <f aca="true" t="shared" si="2" ref="B21:G21">SUM(B17:B20)</f>
        <v>14.5</v>
      </c>
      <c r="C21" s="55">
        <f t="shared" si="2"/>
        <v>1</v>
      </c>
      <c r="D21" s="55">
        <f t="shared" si="2"/>
        <v>2</v>
      </c>
      <c r="E21" s="55">
        <f t="shared" si="2"/>
        <v>1.4500000000000002</v>
      </c>
      <c r="F21" s="55">
        <f t="shared" si="2"/>
        <v>3.7</v>
      </c>
      <c r="G21" s="55">
        <f t="shared" si="2"/>
        <v>0.2</v>
      </c>
      <c r="H21" s="55">
        <f>B21+C21+D21+E21+F21+G21</f>
        <v>22.849999999999998</v>
      </c>
      <c r="I21" s="55">
        <f>H21/4</f>
        <v>5.7124999999999995</v>
      </c>
    </row>
  </sheetData>
  <sheetProtection/>
  <mergeCells count="2">
    <mergeCell ref="A2:G2"/>
    <mergeCell ref="A13:G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6.57421875" style="0" customWidth="1"/>
    <col min="2" max="2" width="12.140625" style="0" customWidth="1"/>
    <col min="3" max="3" width="13.8515625" style="0" customWidth="1"/>
    <col min="4" max="4" width="12.8515625" style="0" customWidth="1"/>
    <col min="5" max="5" width="8.140625" style="0" customWidth="1"/>
    <col min="7" max="7" width="17.140625" style="0" customWidth="1"/>
  </cols>
  <sheetData>
    <row r="1" spans="1:7" ht="15">
      <c r="A1" s="102" t="s">
        <v>74</v>
      </c>
      <c r="B1" s="103"/>
      <c r="C1" s="103"/>
      <c r="D1" s="103"/>
      <c r="E1" s="103"/>
      <c r="F1" s="103"/>
      <c r="G1" s="104"/>
    </row>
    <row r="2" spans="1:8" ht="45">
      <c r="A2" s="51"/>
      <c r="B2" s="52" t="s">
        <v>67</v>
      </c>
      <c r="C2" s="51" t="s">
        <v>68</v>
      </c>
      <c r="D2" s="52" t="s">
        <v>69</v>
      </c>
      <c r="E2" s="52" t="s">
        <v>70</v>
      </c>
      <c r="F2" s="52" t="s">
        <v>71</v>
      </c>
      <c r="G2" s="52" t="s">
        <v>72</v>
      </c>
      <c r="H2" s="54" t="s">
        <v>73</v>
      </c>
    </row>
    <row r="3" spans="1:8" ht="15">
      <c r="A3" s="51" t="s">
        <v>61</v>
      </c>
      <c r="B3" s="53">
        <v>3</v>
      </c>
      <c r="C3" s="53">
        <v>0</v>
      </c>
      <c r="D3" s="53">
        <v>0.6</v>
      </c>
      <c r="E3" s="53">
        <v>0.5</v>
      </c>
      <c r="F3" s="53">
        <v>1.5</v>
      </c>
      <c r="G3" s="53">
        <v>0.1</v>
      </c>
      <c r="H3" s="53">
        <f aca="true" t="shared" si="0" ref="H3:H8">SUM(B3:G3)</f>
        <v>5.699999999999999</v>
      </c>
    </row>
    <row r="4" spans="1:8" ht="15">
      <c r="A4" s="51" t="s">
        <v>62</v>
      </c>
      <c r="B4" s="53">
        <v>3</v>
      </c>
      <c r="C4" s="53">
        <v>0.2</v>
      </c>
      <c r="D4" s="53">
        <v>0.6</v>
      </c>
      <c r="E4" s="53">
        <v>0.5</v>
      </c>
      <c r="F4" s="53">
        <v>1.5</v>
      </c>
      <c r="G4" s="53">
        <v>0</v>
      </c>
      <c r="H4" s="53">
        <f t="shared" si="0"/>
        <v>5.800000000000001</v>
      </c>
    </row>
    <row r="5" spans="1:8" ht="15">
      <c r="A5" s="51" t="s">
        <v>63</v>
      </c>
      <c r="B5" s="53">
        <v>3</v>
      </c>
      <c r="C5" s="53">
        <v>0.1</v>
      </c>
      <c r="D5" s="53">
        <v>0.6</v>
      </c>
      <c r="E5" s="53">
        <v>0.3</v>
      </c>
      <c r="F5" s="53">
        <v>1</v>
      </c>
      <c r="G5" s="53">
        <v>0</v>
      </c>
      <c r="H5" s="53">
        <f t="shared" si="0"/>
        <v>5</v>
      </c>
    </row>
    <row r="6" spans="1:8" ht="15">
      <c r="A6" s="51" t="s">
        <v>64</v>
      </c>
      <c r="B6" s="53">
        <v>2.8</v>
      </c>
      <c r="C6" s="53">
        <v>0.2</v>
      </c>
      <c r="D6" s="53">
        <v>0.5</v>
      </c>
      <c r="E6" s="53">
        <v>0.4</v>
      </c>
      <c r="F6" s="53">
        <v>1.2</v>
      </c>
      <c r="G6" s="53">
        <v>0</v>
      </c>
      <c r="H6" s="53">
        <f t="shared" si="0"/>
        <v>5.1</v>
      </c>
    </row>
    <row r="7" spans="1:8" ht="15">
      <c r="A7" s="51" t="s">
        <v>65</v>
      </c>
      <c r="B7" s="53">
        <v>2.5</v>
      </c>
      <c r="C7" s="53">
        <v>0.1</v>
      </c>
      <c r="D7" s="53">
        <v>0.4</v>
      </c>
      <c r="E7" s="53">
        <v>0.4</v>
      </c>
      <c r="F7" s="53">
        <v>1</v>
      </c>
      <c r="G7" s="53">
        <v>0.1</v>
      </c>
      <c r="H7" s="53">
        <f t="shared" si="0"/>
        <v>4.5</v>
      </c>
    </row>
    <row r="8" spans="1:8" ht="15">
      <c r="A8" s="51" t="s">
        <v>66</v>
      </c>
      <c r="B8" s="53">
        <v>3</v>
      </c>
      <c r="C8" s="53">
        <v>0.2</v>
      </c>
      <c r="D8" s="53">
        <v>0.6</v>
      </c>
      <c r="E8" s="53">
        <v>0.5</v>
      </c>
      <c r="F8" s="53">
        <v>1.5</v>
      </c>
      <c r="G8" s="53">
        <v>0.1</v>
      </c>
      <c r="H8" s="53">
        <f t="shared" si="0"/>
        <v>5.9</v>
      </c>
    </row>
    <row r="9" spans="8:9" ht="15">
      <c r="H9" s="55">
        <f>SUM(H3:H8)</f>
        <v>32</v>
      </c>
      <c r="I9">
        <f>H9/6</f>
        <v>5.333333333333333</v>
      </c>
    </row>
    <row r="12" spans="1:7" ht="15">
      <c r="A12" s="102" t="s">
        <v>74</v>
      </c>
      <c r="B12" s="103"/>
      <c r="C12" s="103"/>
      <c r="D12" s="103"/>
      <c r="E12" s="103"/>
      <c r="F12" s="103"/>
      <c r="G12" s="104"/>
    </row>
    <row r="13" spans="1:8" ht="45">
      <c r="A13" s="51"/>
      <c r="B13" s="52" t="s">
        <v>67</v>
      </c>
      <c r="C13" s="51" t="s">
        <v>68</v>
      </c>
      <c r="D13" s="52" t="s">
        <v>69</v>
      </c>
      <c r="E13" s="52" t="s">
        <v>70</v>
      </c>
      <c r="F13" s="52" t="s">
        <v>71</v>
      </c>
      <c r="G13" s="52" t="s">
        <v>72</v>
      </c>
      <c r="H13" s="54" t="s">
        <v>73</v>
      </c>
    </row>
    <row r="14" spans="1:8" ht="15">
      <c r="A14" s="51" t="s">
        <v>61</v>
      </c>
      <c r="B14" s="53">
        <v>3</v>
      </c>
      <c r="C14" s="53"/>
      <c r="D14" s="53">
        <v>0.6</v>
      </c>
      <c r="E14" s="53">
        <v>0.5</v>
      </c>
      <c r="F14" s="53">
        <v>1.5</v>
      </c>
      <c r="G14" s="53"/>
      <c r="H14" s="53">
        <f aca="true" t="shared" si="1" ref="H14:H19">SUM(B14:G14)</f>
        <v>5.6</v>
      </c>
    </row>
    <row r="15" spans="1:8" ht="15">
      <c r="A15" s="51" t="s">
        <v>62</v>
      </c>
      <c r="B15" s="53">
        <v>3</v>
      </c>
      <c r="C15" s="53"/>
      <c r="D15" s="53">
        <v>0.6</v>
      </c>
      <c r="E15" s="53"/>
      <c r="F15" s="53"/>
      <c r="G15" s="53"/>
      <c r="H15" s="53">
        <f t="shared" si="1"/>
        <v>3.6</v>
      </c>
    </row>
    <row r="16" spans="1:8" ht="15">
      <c r="A16" s="51" t="s">
        <v>63</v>
      </c>
      <c r="B16" s="53">
        <v>3</v>
      </c>
      <c r="C16" s="53">
        <v>0.1</v>
      </c>
      <c r="D16" s="53">
        <v>0.6</v>
      </c>
      <c r="E16" s="53"/>
      <c r="F16" s="53"/>
      <c r="G16" s="53">
        <v>0</v>
      </c>
      <c r="H16" s="53">
        <f t="shared" si="1"/>
        <v>3.7</v>
      </c>
    </row>
    <row r="17" spans="1:8" ht="15">
      <c r="A17" s="51" t="s">
        <v>64</v>
      </c>
      <c r="B17" s="53">
        <v>2.8</v>
      </c>
      <c r="C17" s="53">
        <v>0.2</v>
      </c>
      <c r="D17" s="53">
        <v>0.5</v>
      </c>
      <c r="E17" s="53">
        <v>0.4</v>
      </c>
      <c r="F17" s="53">
        <v>1.2</v>
      </c>
      <c r="G17" s="53">
        <v>0</v>
      </c>
      <c r="H17" s="53">
        <f t="shared" si="1"/>
        <v>5.1</v>
      </c>
    </row>
    <row r="18" spans="1:8" ht="15">
      <c r="A18" s="51" t="s">
        <v>65</v>
      </c>
      <c r="B18" s="53"/>
      <c r="C18" s="53">
        <v>0.1</v>
      </c>
      <c r="D18" s="53"/>
      <c r="E18" s="53">
        <v>0.4</v>
      </c>
      <c r="F18" s="53">
        <v>1</v>
      </c>
      <c r="G18" s="53">
        <v>0.1</v>
      </c>
      <c r="H18" s="53">
        <f t="shared" si="1"/>
        <v>1.6</v>
      </c>
    </row>
    <row r="19" spans="1:8" ht="15">
      <c r="A19" s="51" t="s">
        <v>66</v>
      </c>
      <c r="B19" s="53"/>
      <c r="C19" s="53">
        <v>0.2</v>
      </c>
      <c r="D19" s="53"/>
      <c r="E19" s="53">
        <v>0.5</v>
      </c>
      <c r="F19" s="53">
        <v>1.5</v>
      </c>
      <c r="G19" s="53">
        <v>0.1</v>
      </c>
      <c r="H19" s="53">
        <f t="shared" si="1"/>
        <v>2.3000000000000003</v>
      </c>
    </row>
    <row r="20" spans="2:9" ht="15">
      <c r="B20" s="55">
        <f aca="true" t="shared" si="2" ref="B20:G20">SUM(B16:B19)</f>
        <v>5.8</v>
      </c>
      <c r="C20" s="55">
        <f t="shared" si="2"/>
        <v>0.6000000000000001</v>
      </c>
      <c r="D20" s="55">
        <f t="shared" si="2"/>
        <v>1.1</v>
      </c>
      <c r="E20" s="55">
        <f t="shared" si="2"/>
        <v>1.3</v>
      </c>
      <c r="F20" s="55">
        <f t="shared" si="2"/>
        <v>3.7</v>
      </c>
      <c r="G20" s="55">
        <f t="shared" si="2"/>
        <v>0.2</v>
      </c>
      <c r="H20" s="55">
        <f>B20+C20+D20+E20+F20+G20</f>
        <v>12.7</v>
      </c>
      <c r="I20" s="55">
        <f>H20/4</f>
        <v>3.175</v>
      </c>
    </row>
  </sheetData>
  <sheetProtection/>
  <mergeCells count="2">
    <mergeCell ref="A1:G1"/>
    <mergeCell ref="A12:G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6.28125" style="0" customWidth="1"/>
    <col min="2" max="2" width="18.28125" style="0" customWidth="1"/>
    <col min="3" max="3" width="16.57421875" style="0" customWidth="1"/>
    <col min="4" max="4" width="17.00390625" style="0" customWidth="1"/>
  </cols>
  <sheetData>
    <row r="1" ht="15">
      <c r="A1" t="s">
        <v>76</v>
      </c>
    </row>
    <row r="3" spans="1:4" ht="15">
      <c r="A3" s="51"/>
      <c r="B3" s="52" t="s">
        <v>74</v>
      </c>
      <c r="C3" s="51" t="s">
        <v>60</v>
      </c>
      <c r="D3" s="52" t="s">
        <v>75</v>
      </c>
    </row>
    <row r="4" spans="1:4" ht="15">
      <c r="A4" s="51" t="s">
        <v>61</v>
      </c>
      <c r="B4" s="53">
        <v>7.1</v>
      </c>
      <c r="C4" s="53">
        <v>4.6</v>
      </c>
      <c r="D4" s="53">
        <v>5.7</v>
      </c>
    </row>
    <row r="5" spans="1:4" ht="15">
      <c r="A5" s="51" t="s">
        <v>62</v>
      </c>
      <c r="B5" s="53">
        <v>6</v>
      </c>
      <c r="C5" s="53">
        <v>6.3</v>
      </c>
      <c r="D5" s="53">
        <v>5.8</v>
      </c>
    </row>
    <row r="6" spans="1:4" ht="15">
      <c r="A6" s="51" t="s">
        <v>63</v>
      </c>
      <c r="B6" s="53">
        <v>5.6</v>
      </c>
      <c r="C6" s="53">
        <v>5.4</v>
      </c>
      <c r="D6" s="53">
        <v>5</v>
      </c>
    </row>
    <row r="7" spans="1:4" ht="15">
      <c r="A7" s="51" t="s">
        <v>64</v>
      </c>
      <c r="B7" s="53">
        <v>5.7</v>
      </c>
      <c r="C7" s="53">
        <v>6.2</v>
      </c>
      <c r="D7" s="53">
        <v>5.1</v>
      </c>
    </row>
    <row r="8" spans="1:4" ht="15">
      <c r="A8" s="51" t="s">
        <v>65</v>
      </c>
      <c r="B8" s="53">
        <v>6.15</v>
      </c>
      <c r="C8" s="53">
        <v>5.6</v>
      </c>
      <c r="D8" s="53">
        <v>4.5</v>
      </c>
    </row>
    <row r="9" spans="1:4" ht="15">
      <c r="A9" s="51" t="s">
        <v>66</v>
      </c>
      <c r="B9" s="53">
        <v>6.7</v>
      </c>
      <c r="C9" s="53">
        <v>4.9</v>
      </c>
      <c r="D9" s="53">
        <v>5.9</v>
      </c>
    </row>
    <row r="10" spans="2:4" ht="15">
      <c r="B10" s="55">
        <f>SUM(B4:B9)</f>
        <v>37.25</v>
      </c>
      <c r="C10" s="55">
        <f>SUM(C4:C9)</f>
        <v>32.99999999999999</v>
      </c>
      <c r="D10" s="55">
        <f>SUM(D4:D9)</f>
        <v>32</v>
      </c>
    </row>
    <row r="11" spans="2:4" ht="15">
      <c r="B11">
        <f>B10/6</f>
        <v>6.208333333333333</v>
      </c>
      <c r="C11">
        <f>C10/6</f>
        <v>5.499999999999999</v>
      </c>
      <c r="D11">
        <f>D10/6</f>
        <v>5.333333333333333</v>
      </c>
    </row>
    <row r="15" spans="1:4" ht="15">
      <c r="A15" s="51"/>
      <c r="B15" s="52" t="s">
        <v>74</v>
      </c>
      <c r="C15" s="51" t="s">
        <v>60</v>
      </c>
      <c r="D15" s="52" t="s">
        <v>75</v>
      </c>
    </row>
    <row r="16" spans="1:4" ht="15">
      <c r="A16" s="51" t="s">
        <v>61</v>
      </c>
      <c r="B16" s="53"/>
      <c r="C16" s="53"/>
      <c r="D16" s="53">
        <v>5.7</v>
      </c>
    </row>
    <row r="17" spans="1:4" ht="15">
      <c r="A17" s="51" t="s">
        <v>62</v>
      </c>
      <c r="B17" s="53">
        <v>6</v>
      </c>
      <c r="C17" s="53"/>
      <c r="D17" s="53">
        <v>5.8</v>
      </c>
    </row>
    <row r="18" spans="1:4" ht="15">
      <c r="A18" s="51" t="s">
        <v>63</v>
      </c>
      <c r="B18" s="53"/>
      <c r="C18" s="53">
        <v>5.4</v>
      </c>
      <c r="D18" s="53">
        <v>5</v>
      </c>
    </row>
    <row r="19" spans="1:4" ht="15">
      <c r="A19" s="51" t="s">
        <v>64</v>
      </c>
      <c r="B19" s="53">
        <v>5.7</v>
      </c>
      <c r="C19" s="53">
        <v>6.2</v>
      </c>
      <c r="D19" s="53">
        <v>5.1</v>
      </c>
    </row>
    <row r="20" spans="1:4" ht="15">
      <c r="A20" s="51" t="s">
        <v>65</v>
      </c>
      <c r="B20" s="53">
        <v>6.15</v>
      </c>
      <c r="C20" s="53">
        <v>5.6</v>
      </c>
      <c r="D20" s="53"/>
    </row>
    <row r="21" spans="1:4" ht="15">
      <c r="A21" s="51" t="s">
        <v>66</v>
      </c>
      <c r="B21" s="53">
        <v>6.7</v>
      </c>
      <c r="C21" s="53">
        <v>4.9</v>
      </c>
      <c r="D21" s="53"/>
    </row>
    <row r="22" spans="2:4" ht="15">
      <c r="B22" s="55">
        <f>SUM(B16:B21)</f>
        <v>24.55</v>
      </c>
      <c r="C22" s="55">
        <f>SUM(C16:C21)</f>
        <v>22.1</v>
      </c>
      <c r="D22" s="55">
        <f>SUM(D16:D21)</f>
        <v>21.6</v>
      </c>
    </row>
    <row r="23" spans="2:4" ht="15">
      <c r="B23">
        <f>B22/4</f>
        <v>6.1375</v>
      </c>
      <c r="C23">
        <f>C22/4</f>
        <v>5.525</v>
      </c>
      <c r="D23">
        <f>D22/4</f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2014-11-27T14:05:24Z</dcterms:modified>
  <cp:category/>
  <cp:version/>
  <cp:contentType/>
  <cp:contentStatus/>
</cp:coreProperties>
</file>